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A18" i="1" l="1"/>
  <c r="AA17" i="1"/>
  <c r="AB17" i="1"/>
  <c r="AB18" i="1"/>
  <c r="AA19" i="1"/>
  <c r="AB19" i="1"/>
  <c r="AA20" i="1"/>
  <c r="AB20" i="1"/>
  <c r="AA21" i="1"/>
  <c r="AB21" i="1"/>
  <c r="AB16" i="1"/>
  <c r="AA16" i="1"/>
  <c r="Y22" i="1" l="1"/>
  <c r="AB22" i="1" s="1"/>
  <c r="X22" i="1"/>
  <c r="AA22" i="1" s="1"/>
  <c r="AF20" i="1"/>
  <c r="AF21" i="1"/>
  <c r="AE20" i="1"/>
  <c r="AE21" i="1"/>
  <c r="AD20" i="1"/>
  <c r="AD21" i="1"/>
  <c r="AD17" i="1"/>
  <c r="AE17" i="1"/>
  <c r="AD18" i="1"/>
  <c r="AE18" i="1"/>
  <c r="AD19" i="1"/>
  <c r="AE19" i="1"/>
  <c r="AC20" i="1"/>
  <c r="AC21" i="1"/>
  <c r="AD16" i="1"/>
  <c r="Z17" i="1"/>
  <c r="AC17" i="1" s="1"/>
  <c r="AF17" i="1" s="1"/>
  <c r="Z18" i="1"/>
  <c r="AC18" i="1" s="1"/>
  <c r="AF18" i="1" s="1"/>
  <c r="Z19" i="1"/>
  <c r="AC19" i="1" s="1"/>
  <c r="AF19" i="1" s="1"/>
  <c r="Z20" i="1"/>
  <c r="Z21" i="1"/>
  <c r="Z16" i="1"/>
  <c r="Z22" i="1" l="1"/>
  <c r="AE22" i="1"/>
  <c r="AD22" i="1"/>
  <c r="AE16" i="1"/>
  <c r="AC16" i="1"/>
  <c r="I17" i="1"/>
  <c r="I18" i="1"/>
  <c r="I19" i="1"/>
  <c r="I20" i="1"/>
  <c r="I21" i="1"/>
  <c r="I16" i="1"/>
  <c r="H17" i="1"/>
  <c r="H18" i="1"/>
  <c r="H19" i="1"/>
  <c r="H20" i="1"/>
  <c r="H21" i="1"/>
  <c r="H16" i="1"/>
  <c r="J17" i="1"/>
  <c r="J18" i="1"/>
  <c r="J19" i="1"/>
  <c r="J20" i="1"/>
  <c r="J21" i="1"/>
  <c r="J16" i="1"/>
  <c r="L22" i="1"/>
  <c r="K22" i="1"/>
  <c r="M22" i="1" s="1"/>
  <c r="U22" i="1"/>
  <c r="T22" i="1"/>
  <c r="O22" i="1"/>
  <c r="N22" i="1"/>
  <c r="AC22" i="1" l="1"/>
  <c r="AF22" i="1" s="1"/>
  <c r="AF16" i="1"/>
  <c r="H22" i="1"/>
  <c r="J22" i="1"/>
  <c r="I22" i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16" i="1"/>
  <c r="W16" i="1" s="1"/>
  <c r="R17" i="1"/>
  <c r="R18" i="1"/>
  <c r="R19" i="1"/>
  <c r="R20" i="1"/>
  <c r="R21" i="1"/>
  <c r="R22" i="1"/>
  <c r="Q17" i="1"/>
  <c r="Q18" i="1"/>
  <c r="Q19" i="1"/>
  <c r="Q20" i="1"/>
  <c r="Q21" i="1"/>
  <c r="Q22" i="1"/>
  <c r="P17" i="1"/>
  <c r="S17" i="1" s="1"/>
  <c r="P18" i="1"/>
  <c r="S18" i="1" s="1"/>
  <c r="P19" i="1"/>
  <c r="S19" i="1" s="1"/>
  <c r="P20" i="1"/>
  <c r="S20" i="1" s="1"/>
  <c r="P21" i="1"/>
  <c r="S21" i="1" s="1"/>
  <c r="P22" i="1"/>
  <c r="S22" i="1" s="1"/>
  <c r="R16" i="1"/>
  <c r="Q16" i="1"/>
  <c r="P16" i="1"/>
  <c r="S16" i="1" s="1"/>
</calcChain>
</file>

<file path=xl/sharedStrings.xml><?xml version="1.0" encoding="utf-8"?>
<sst xmlns="http://schemas.openxmlformats.org/spreadsheetml/2006/main" count="69" uniqueCount="38">
  <si>
    <t>Centre d'écrit</t>
  </si>
  <si>
    <t>Jurys</t>
  </si>
  <si>
    <t>Serie</t>
  </si>
  <si>
    <t>INSCRITS</t>
  </si>
  <si>
    <t>ABSENTS</t>
  </si>
  <si>
    <t>PRESENTS</t>
  </si>
  <si>
    <t>G</t>
  </si>
  <si>
    <t>F</t>
  </si>
  <si>
    <t>T</t>
  </si>
  <si>
    <t>Lycée privé catholique Saint Antoine de Padoue</t>
  </si>
  <si>
    <t>A4</t>
  </si>
  <si>
    <t>D</t>
  </si>
  <si>
    <t>Lycée provincial de Ouargaye</t>
  </si>
  <si>
    <t>Lycée départemental de Sangha</t>
  </si>
  <si>
    <t>Total Province du Koulpélogo</t>
  </si>
  <si>
    <t>297 </t>
  </si>
  <si>
    <t>TAUX ADMISSIBLES</t>
  </si>
  <si>
    <t>ADMISSIBLES 2nd TOUR</t>
  </si>
  <si>
    <t>MINISTERE DE L'EDUCATION NATIONALE,</t>
  </si>
  <si>
    <t>DE L'ALPHABETISATION ET DE LA</t>
  </si>
  <si>
    <t>PROMOTION DES LANGUES NATIONALES</t>
  </si>
  <si>
    <t>=========</t>
  </si>
  <si>
    <t>REGION DU CENTRE-EST</t>
  </si>
  <si>
    <t>DIRECTION REGIONALE DES ENSEIGNEMENTS</t>
  </si>
  <si>
    <t>POST-PRIMAIRE ET SECONDAIRE</t>
  </si>
  <si>
    <t>DIRECTION PROVINCIALE DU KOULPELOGO</t>
  </si>
  <si>
    <t>BURKINA FASO</t>
  </si>
  <si>
    <t>Unité - Progrès - Justice</t>
  </si>
  <si>
    <t>Le Directeur provincial</t>
  </si>
  <si>
    <t>Hamadou GASSAMBE</t>
  </si>
  <si>
    <t>ADMIS 1ER TOUR</t>
  </si>
  <si>
    <r>
      <t xml:space="preserve">TAUX DE SUCCES EN  </t>
    </r>
    <r>
      <rPr>
        <b/>
        <sz val="10"/>
        <color theme="1"/>
        <rFont val="Calibri"/>
        <family val="2"/>
      </rPr>
      <t>%</t>
    </r>
  </si>
  <si>
    <t>ADMIS 2nd TOUR</t>
  </si>
  <si>
    <t>TOTAL ADMIS</t>
  </si>
  <si>
    <t>TAUX D'ADMISSION</t>
  </si>
  <si>
    <t>RESULTATS A CHAUD DU BAC, SESSION DE 2023, DPEPS DU KOULPELOGO</t>
  </si>
  <si>
    <t>Ouargaye, le 06/07/2023</t>
  </si>
  <si>
    <t>Chevalier de l'Ordre des Palmes Académiques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</si>
</sst>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8" xfId="0" applyBorder="1" applyAlignment="1">
      <alignment horizont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5" fillId="0" borderId="0" xfId="0" applyFont="1"/>
    <xf numFmtId="10" fontId="0" fillId="0" borderId="8" xfId="1" applyNumberFormat="1" applyFont="1" applyBorder="1" applyAlignment="1">
      <alignment horizontal="center"/>
    </xf>
    <xf numFmtId="10" fontId="2" fillId="4" borderId="8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10" fontId="2" fillId="4" borderId="13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0" fontId="2" fillId="3" borderId="17" xfId="1" applyNumberFormat="1" applyFont="1" applyFill="1" applyBorder="1" applyAlignment="1">
      <alignment horizontal="center"/>
    </xf>
    <xf numFmtId="10" fontId="2" fillId="3" borderId="6" xfId="1" applyNumberFormat="1" applyFont="1" applyFill="1" applyBorder="1" applyAlignment="1">
      <alignment horizontal="center"/>
    </xf>
    <xf numFmtId="10" fontId="2" fillId="4" borderId="6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10" fontId="2" fillId="4" borderId="15" xfId="1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10" fontId="0" fillId="0" borderId="2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10" fontId="0" fillId="0" borderId="22" xfId="1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0" fontId="0" fillId="4" borderId="8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10" fontId="2" fillId="6" borderId="8" xfId="1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0" fontId="0" fillId="0" borderId="10" xfId="1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5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quotePrefix="1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6"/>
  <sheetViews>
    <sheetView tabSelected="1" topLeftCell="N11" workbookViewId="0">
      <selection activeCell="AF26" sqref="AF26"/>
    </sheetView>
  </sheetViews>
  <sheetFormatPr baseColWidth="10" defaultColWidth="9.140625" defaultRowHeight="15" x14ac:dyDescent="0.25"/>
  <cols>
    <col min="2" max="2" width="24.140625" customWidth="1"/>
    <col min="3" max="16" width="6.7109375" customWidth="1"/>
    <col min="20" max="22" width="6.7109375" customWidth="1"/>
    <col min="23" max="23" width="13.5703125" style="8" customWidth="1"/>
    <col min="24" max="28" width="6.7109375" customWidth="1"/>
  </cols>
  <sheetData>
    <row r="1" spans="2:32" x14ac:dyDescent="0.25">
      <c r="B1" s="51" t="s">
        <v>18</v>
      </c>
      <c r="C1" s="51"/>
      <c r="D1" s="51"/>
      <c r="E1" s="47"/>
      <c r="F1" s="47"/>
      <c r="G1" s="47"/>
      <c r="H1" s="47"/>
    </row>
    <row r="2" spans="2:32" x14ac:dyDescent="0.25">
      <c r="B2" s="85" t="s">
        <v>19</v>
      </c>
      <c r="C2" s="85"/>
      <c r="D2" s="85"/>
      <c r="E2" s="47"/>
      <c r="F2" s="47"/>
      <c r="G2" s="47"/>
      <c r="H2" s="47"/>
      <c r="W2" s="54"/>
      <c r="AC2" s="55" t="s">
        <v>26</v>
      </c>
      <c r="AD2" s="55"/>
      <c r="AE2" s="54"/>
    </row>
    <row r="3" spans="2:32" x14ac:dyDescent="0.25">
      <c r="B3" s="51" t="s">
        <v>20</v>
      </c>
      <c r="C3" s="51"/>
      <c r="D3" s="51"/>
      <c r="E3" s="47"/>
      <c r="F3" s="47"/>
      <c r="G3" s="47"/>
      <c r="H3" s="47"/>
      <c r="W3" s="54"/>
      <c r="AB3" s="92" t="s">
        <v>21</v>
      </c>
      <c r="AC3" s="92"/>
      <c r="AD3" s="92"/>
      <c r="AE3" s="54"/>
    </row>
    <row r="4" spans="2:32" x14ac:dyDescent="0.25">
      <c r="B4" s="84" t="s">
        <v>21</v>
      </c>
      <c r="C4" s="84"/>
      <c r="D4" s="84"/>
      <c r="E4" s="47"/>
      <c r="F4" s="47"/>
      <c r="G4" s="47"/>
      <c r="H4" s="47"/>
      <c r="W4" s="54"/>
      <c r="AC4" s="55" t="s">
        <v>27</v>
      </c>
      <c r="AD4" s="55"/>
      <c r="AE4" s="54"/>
    </row>
    <row r="5" spans="2:32" ht="18" x14ac:dyDescent="0.25">
      <c r="B5" s="48" t="s">
        <v>22</v>
      </c>
      <c r="C5" s="48"/>
      <c r="D5" s="48"/>
      <c r="E5" s="47"/>
      <c r="F5" s="47"/>
      <c r="G5" s="47"/>
      <c r="H5" s="47"/>
      <c r="AC5" s="52"/>
      <c r="AD5" s="53"/>
    </row>
    <row r="6" spans="2:32" ht="18" x14ac:dyDescent="0.25">
      <c r="B6" s="84" t="s">
        <v>21</v>
      </c>
      <c r="C6" s="84"/>
      <c r="D6" s="84"/>
      <c r="E6" s="47"/>
      <c r="F6" s="47"/>
      <c r="G6" s="47"/>
      <c r="H6" s="47"/>
      <c r="AC6" s="52"/>
      <c r="AD6" s="53"/>
    </row>
    <row r="7" spans="2:32" ht="18" x14ac:dyDescent="0.25">
      <c r="B7" s="48" t="s">
        <v>23</v>
      </c>
      <c r="C7" s="48"/>
      <c r="D7" s="48"/>
      <c r="E7" s="47"/>
      <c r="F7" s="47"/>
      <c r="G7" s="47"/>
      <c r="H7" s="47"/>
      <c r="AC7" s="56" t="s">
        <v>36</v>
      </c>
      <c r="AD7" s="53"/>
    </row>
    <row r="8" spans="2:32" x14ac:dyDescent="0.25">
      <c r="B8" s="48" t="s">
        <v>24</v>
      </c>
      <c r="C8" s="48"/>
      <c r="D8" s="48"/>
      <c r="E8" s="47"/>
      <c r="F8" s="47"/>
      <c r="G8" s="47"/>
      <c r="H8" s="47"/>
    </row>
    <row r="9" spans="2:32" x14ac:dyDescent="0.25">
      <c r="B9" s="84" t="s">
        <v>21</v>
      </c>
      <c r="C9" s="84"/>
      <c r="D9" s="84"/>
      <c r="E9" s="47"/>
      <c r="F9" s="47"/>
      <c r="G9" s="47"/>
      <c r="H9" s="47"/>
    </row>
    <row r="10" spans="2:32" x14ac:dyDescent="0.25">
      <c r="B10" s="48" t="s">
        <v>25</v>
      </c>
      <c r="C10" s="48"/>
      <c r="D10" s="48"/>
      <c r="E10" s="47"/>
      <c r="F10" s="47"/>
      <c r="G10" s="47"/>
      <c r="H10" s="47"/>
    </row>
    <row r="12" spans="2:32" ht="15.75" x14ac:dyDescent="0.25">
      <c r="C12" s="5" t="s">
        <v>35</v>
      </c>
    </row>
    <row r="13" spans="2:32" ht="15.75" thickBot="1" x14ac:dyDescent="0.3">
      <c r="W13" s="36"/>
    </row>
    <row r="14" spans="2:32" ht="15.75" thickBot="1" x14ac:dyDescent="0.3">
      <c r="B14" s="88" t="s">
        <v>0</v>
      </c>
      <c r="C14" s="88" t="s">
        <v>1</v>
      </c>
      <c r="D14" s="88" t="s">
        <v>2</v>
      </c>
      <c r="E14" s="80" t="s">
        <v>3</v>
      </c>
      <c r="F14" s="81"/>
      <c r="G14" s="82"/>
      <c r="H14" s="60"/>
      <c r="I14" s="81" t="s">
        <v>4</v>
      </c>
      <c r="J14" s="82"/>
      <c r="K14" s="83" t="s">
        <v>5</v>
      </c>
      <c r="L14" s="81"/>
      <c r="M14" s="81"/>
      <c r="N14" s="74" t="s">
        <v>30</v>
      </c>
      <c r="O14" s="74"/>
      <c r="P14" s="74"/>
      <c r="Q14" s="74" t="s">
        <v>31</v>
      </c>
      <c r="R14" s="74"/>
      <c r="S14" s="74"/>
      <c r="T14" s="74" t="s">
        <v>17</v>
      </c>
      <c r="U14" s="74"/>
      <c r="V14" s="75"/>
      <c r="W14" s="93" t="s">
        <v>16</v>
      </c>
      <c r="X14" s="90" t="s">
        <v>32</v>
      </c>
      <c r="Y14" s="90"/>
      <c r="Z14" s="90"/>
      <c r="AA14" s="90" t="s">
        <v>33</v>
      </c>
      <c r="AB14" s="90"/>
      <c r="AC14" s="90"/>
      <c r="AD14" s="90" t="s">
        <v>34</v>
      </c>
      <c r="AE14" s="90"/>
      <c r="AF14" s="90"/>
    </row>
    <row r="15" spans="2:32" ht="15.75" thickBot="1" x14ac:dyDescent="0.3">
      <c r="B15" s="89"/>
      <c r="C15" s="89"/>
      <c r="D15" s="89"/>
      <c r="E15" s="23" t="s">
        <v>6</v>
      </c>
      <c r="F15" s="23" t="s">
        <v>7</v>
      </c>
      <c r="G15" s="23" t="s">
        <v>8</v>
      </c>
      <c r="H15" s="23" t="s">
        <v>6</v>
      </c>
      <c r="I15" s="24" t="s">
        <v>7</v>
      </c>
      <c r="J15" s="23" t="s">
        <v>8</v>
      </c>
      <c r="K15" s="23" t="s">
        <v>6</v>
      </c>
      <c r="L15" s="23" t="s">
        <v>7</v>
      </c>
      <c r="M15" s="25" t="s">
        <v>8</v>
      </c>
      <c r="N15" s="3" t="s">
        <v>6</v>
      </c>
      <c r="O15" s="3" t="s">
        <v>7</v>
      </c>
      <c r="P15" s="3" t="s">
        <v>8</v>
      </c>
      <c r="Q15" s="3" t="s">
        <v>6</v>
      </c>
      <c r="R15" s="3" t="s">
        <v>7</v>
      </c>
      <c r="S15" s="3" t="s">
        <v>8</v>
      </c>
      <c r="T15" s="3" t="s">
        <v>6</v>
      </c>
      <c r="U15" s="3" t="s">
        <v>7</v>
      </c>
      <c r="V15" s="3" t="s">
        <v>8</v>
      </c>
      <c r="W15" s="94"/>
      <c r="X15" s="64" t="s">
        <v>6</v>
      </c>
      <c r="Y15" s="64" t="s">
        <v>7</v>
      </c>
      <c r="Z15" s="64" t="s">
        <v>8</v>
      </c>
      <c r="AA15" s="64" t="s">
        <v>6</v>
      </c>
      <c r="AB15" s="64" t="s">
        <v>7</v>
      </c>
      <c r="AC15" s="64" t="s">
        <v>8</v>
      </c>
      <c r="AD15" s="64" t="s">
        <v>6</v>
      </c>
      <c r="AE15" s="64" t="s">
        <v>7</v>
      </c>
      <c r="AF15" s="64" t="s">
        <v>8</v>
      </c>
    </row>
    <row r="16" spans="2:32" ht="15" customHeight="1" x14ac:dyDescent="0.25">
      <c r="B16" s="76" t="s">
        <v>9</v>
      </c>
      <c r="C16" s="28">
        <v>210</v>
      </c>
      <c r="D16" s="28" t="s">
        <v>10</v>
      </c>
      <c r="E16" s="26">
        <v>79</v>
      </c>
      <c r="F16" s="26">
        <v>91</v>
      </c>
      <c r="G16" s="40">
        <v>170</v>
      </c>
      <c r="H16" s="26">
        <f>E16-K16</f>
        <v>3</v>
      </c>
      <c r="I16" s="27">
        <f>F16-L16</f>
        <v>0</v>
      </c>
      <c r="J16" s="40">
        <f>G16-M16</f>
        <v>3</v>
      </c>
      <c r="K16" s="26">
        <v>76</v>
      </c>
      <c r="L16" s="26">
        <v>91</v>
      </c>
      <c r="M16" s="40">
        <v>167</v>
      </c>
      <c r="N16" s="34">
        <v>21</v>
      </c>
      <c r="O16" s="35">
        <v>26</v>
      </c>
      <c r="P16" s="13">
        <f>N16+O16</f>
        <v>47</v>
      </c>
      <c r="Q16" s="11">
        <f>N16/K16</f>
        <v>0.27631578947368424</v>
      </c>
      <c r="R16" s="11">
        <f t="shared" ref="R16:S22" si="0">O16/L16</f>
        <v>0.2857142857142857</v>
      </c>
      <c r="S16" s="15">
        <f t="shared" si="0"/>
        <v>0.28143712574850299</v>
      </c>
      <c r="T16" s="10">
        <v>27</v>
      </c>
      <c r="U16" s="10">
        <v>22</v>
      </c>
      <c r="V16" s="44">
        <f>T16+U16</f>
        <v>49</v>
      </c>
      <c r="W16" s="61">
        <f>V16/M16</f>
        <v>0.29341317365269459</v>
      </c>
      <c r="X16" s="72">
        <v>11</v>
      </c>
      <c r="Y16" s="72">
        <v>8</v>
      </c>
      <c r="Z16" s="65">
        <f>X16+Y16</f>
        <v>19</v>
      </c>
      <c r="AA16" s="72">
        <f>X16+N16</f>
        <v>32</v>
      </c>
      <c r="AB16" s="72">
        <f>Y16+O16</f>
        <v>34</v>
      </c>
      <c r="AC16" s="65">
        <f t="shared" ref="AB16:AC22" si="1">Z16+P16</f>
        <v>66</v>
      </c>
      <c r="AD16" s="73">
        <f>AA16/K16</f>
        <v>0.42105263157894735</v>
      </c>
      <c r="AE16" s="73">
        <f t="shared" ref="AE16:AF22" si="2">AB16/L16</f>
        <v>0.37362637362637363</v>
      </c>
      <c r="AF16" s="66">
        <f t="shared" si="2"/>
        <v>0.39520958083832336</v>
      </c>
    </row>
    <row r="17" spans="2:32" x14ac:dyDescent="0.25">
      <c r="B17" s="77"/>
      <c r="C17" s="28">
        <v>211</v>
      </c>
      <c r="D17" s="28" t="s">
        <v>11</v>
      </c>
      <c r="E17" s="26">
        <v>123</v>
      </c>
      <c r="F17" s="26">
        <v>60</v>
      </c>
      <c r="G17" s="40">
        <v>183</v>
      </c>
      <c r="H17" s="26">
        <f t="shared" ref="H17:H21" si="3">E17-K17</f>
        <v>6</v>
      </c>
      <c r="I17" s="27">
        <f t="shared" ref="I17:I21" si="4">F17-L17</f>
        <v>1</v>
      </c>
      <c r="J17" s="40">
        <f t="shared" ref="J17:J21" si="5">G17-M17</f>
        <v>7</v>
      </c>
      <c r="K17" s="26">
        <v>117</v>
      </c>
      <c r="L17" s="26">
        <v>59</v>
      </c>
      <c r="M17" s="40">
        <v>176</v>
      </c>
      <c r="N17" s="1">
        <v>60</v>
      </c>
      <c r="O17" s="1">
        <v>24</v>
      </c>
      <c r="P17" s="4">
        <f t="shared" ref="P17:P22" si="6">N17+O17</f>
        <v>84</v>
      </c>
      <c r="Q17" s="6">
        <f t="shared" ref="Q17:Q22" si="7">N17/K17</f>
        <v>0.51282051282051277</v>
      </c>
      <c r="R17" s="6">
        <f t="shared" si="0"/>
        <v>0.40677966101694918</v>
      </c>
      <c r="S17" s="7">
        <f t="shared" si="0"/>
        <v>0.47727272727272729</v>
      </c>
      <c r="T17" s="1">
        <v>20</v>
      </c>
      <c r="U17" s="1">
        <v>17</v>
      </c>
      <c r="V17" s="9">
        <f t="shared" ref="V17:V22" si="8">T17+U17</f>
        <v>37</v>
      </c>
      <c r="W17" s="62">
        <f t="shared" ref="W17:W22" si="9">V17/M17</f>
        <v>0.21022727272727273</v>
      </c>
      <c r="X17" s="39">
        <v>8</v>
      </c>
      <c r="Y17" s="39">
        <v>5</v>
      </c>
      <c r="Z17" s="67">
        <f t="shared" ref="Z17:Z21" si="10">X17+Y17</f>
        <v>13</v>
      </c>
      <c r="AA17" s="72">
        <f t="shared" ref="AA17:AA22" si="11">X17+N17</f>
        <v>68</v>
      </c>
      <c r="AB17" s="72">
        <f t="shared" ref="AB17:AB22" si="12">Y17+O17</f>
        <v>29</v>
      </c>
      <c r="AC17" s="67">
        <f t="shared" ref="AC17:AC21" si="13">Z17+P17</f>
        <v>97</v>
      </c>
      <c r="AD17" s="95">
        <f t="shared" ref="AD17:AD22" si="14">AA17/K17</f>
        <v>0.58119658119658124</v>
      </c>
      <c r="AE17" s="95">
        <f t="shared" si="2"/>
        <v>0.49152542372881358</v>
      </c>
      <c r="AF17" s="68">
        <f t="shared" si="2"/>
        <v>0.55113636363636365</v>
      </c>
    </row>
    <row r="18" spans="2:32" x14ac:dyDescent="0.25">
      <c r="B18" s="78" t="s">
        <v>12</v>
      </c>
      <c r="C18" s="79">
        <v>226</v>
      </c>
      <c r="D18" s="29" t="s">
        <v>10</v>
      </c>
      <c r="E18" s="26">
        <v>46</v>
      </c>
      <c r="F18" s="26">
        <v>67</v>
      </c>
      <c r="G18" s="40">
        <v>113</v>
      </c>
      <c r="H18" s="26">
        <f t="shared" si="3"/>
        <v>1</v>
      </c>
      <c r="I18" s="27">
        <f t="shared" si="4"/>
        <v>0</v>
      </c>
      <c r="J18" s="40">
        <f t="shared" si="5"/>
        <v>1</v>
      </c>
      <c r="K18" s="26">
        <v>45</v>
      </c>
      <c r="L18" s="26">
        <v>67</v>
      </c>
      <c r="M18" s="40">
        <v>112</v>
      </c>
      <c r="N18" s="39">
        <v>21</v>
      </c>
      <c r="O18" s="39">
        <v>19</v>
      </c>
      <c r="P18" s="4">
        <f t="shared" si="6"/>
        <v>40</v>
      </c>
      <c r="Q18" s="6">
        <f t="shared" si="7"/>
        <v>0.46666666666666667</v>
      </c>
      <c r="R18" s="6">
        <f t="shared" si="0"/>
        <v>0.28358208955223879</v>
      </c>
      <c r="S18" s="7">
        <f t="shared" si="0"/>
        <v>0.35714285714285715</v>
      </c>
      <c r="T18" s="1">
        <v>18</v>
      </c>
      <c r="U18" s="1">
        <v>30</v>
      </c>
      <c r="V18" s="9">
        <f t="shared" si="8"/>
        <v>48</v>
      </c>
      <c r="W18" s="62">
        <f t="shared" si="9"/>
        <v>0.42857142857142855</v>
      </c>
      <c r="X18" s="39">
        <v>17</v>
      </c>
      <c r="Y18" s="39">
        <v>11</v>
      </c>
      <c r="Z18" s="67">
        <f t="shared" si="10"/>
        <v>28</v>
      </c>
      <c r="AA18" s="72">
        <f>N18+X18</f>
        <v>38</v>
      </c>
      <c r="AB18" s="72">
        <f t="shared" si="12"/>
        <v>30</v>
      </c>
      <c r="AC18" s="67">
        <f t="shared" si="13"/>
        <v>68</v>
      </c>
      <c r="AD18" s="95">
        <f t="shared" si="14"/>
        <v>0.84444444444444444</v>
      </c>
      <c r="AE18" s="95">
        <f t="shared" si="2"/>
        <v>0.44776119402985076</v>
      </c>
      <c r="AF18" s="68">
        <f t="shared" si="2"/>
        <v>0.6071428571428571</v>
      </c>
    </row>
    <row r="19" spans="2:32" x14ac:dyDescent="0.25">
      <c r="B19" s="78"/>
      <c r="C19" s="79"/>
      <c r="D19" s="29" t="s">
        <v>11</v>
      </c>
      <c r="E19" s="26">
        <v>49</v>
      </c>
      <c r="F19" s="26">
        <v>31</v>
      </c>
      <c r="G19" s="40">
        <v>80</v>
      </c>
      <c r="H19" s="26">
        <f t="shared" si="3"/>
        <v>1</v>
      </c>
      <c r="I19" s="27">
        <f t="shared" si="4"/>
        <v>0</v>
      </c>
      <c r="J19" s="40">
        <f t="shared" si="5"/>
        <v>1</v>
      </c>
      <c r="K19" s="26">
        <v>48</v>
      </c>
      <c r="L19" s="26">
        <v>31</v>
      </c>
      <c r="M19" s="40">
        <v>79</v>
      </c>
      <c r="N19" s="39">
        <v>13</v>
      </c>
      <c r="O19" s="39">
        <v>0</v>
      </c>
      <c r="P19" s="4">
        <f t="shared" si="6"/>
        <v>13</v>
      </c>
      <c r="Q19" s="6">
        <f t="shared" si="7"/>
        <v>0.27083333333333331</v>
      </c>
      <c r="R19" s="6">
        <f t="shared" si="0"/>
        <v>0</v>
      </c>
      <c r="S19" s="7">
        <f t="shared" si="0"/>
        <v>0.16455696202531644</v>
      </c>
      <c r="T19" s="1">
        <v>9</v>
      </c>
      <c r="U19" s="1">
        <v>10</v>
      </c>
      <c r="V19" s="9">
        <f t="shared" si="8"/>
        <v>19</v>
      </c>
      <c r="W19" s="62">
        <f t="shared" si="9"/>
        <v>0.24050632911392406</v>
      </c>
      <c r="X19" s="39">
        <v>2</v>
      </c>
      <c r="Y19" s="39">
        <v>1</v>
      </c>
      <c r="Z19" s="67">
        <f t="shared" si="10"/>
        <v>3</v>
      </c>
      <c r="AA19" s="72">
        <f t="shared" si="11"/>
        <v>15</v>
      </c>
      <c r="AB19" s="72">
        <f t="shared" si="12"/>
        <v>1</v>
      </c>
      <c r="AC19" s="67">
        <f t="shared" si="13"/>
        <v>16</v>
      </c>
      <c r="AD19" s="95">
        <f t="shared" si="14"/>
        <v>0.3125</v>
      </c>
      <c r="AE19" s="95">
        <f t="shared" si="2"/>
        <v>3.2258064516129031E-2</v>
      </c>
      <c r="AF19" s="68">
        <f t="shared" si="2"/>
        <v>0.20253164556962025</v>
      </c>
    </row>
    <row r="20" spans="2:32" x14ac:dyDescent="0.25">
      <c r="B20" s="78" t="s">
        <v>13</v>
      </c>
      <c r="C20" s="79">
        <v>231</v>
      </c>
      <c r="D20" s="29" t="s">
        <v>10</v>
      </c>
      <c r="E20" s="26">
        <v>54</v>
      </c>
      <c r="F20" s="26">
        <v>41</v>
      </c>
      <c r="G20" s="40">
        <v>95</v>
      </c>
      <c r="H20" s="26">
        <f t="shared" si="3"/>
        <v>5</v>
      </c>
      <c r="I20" s="27">
        <f t="shared" si="4"/>
        <v>3</v>
      </c>
      <c r="J20" s="40">
        <f t="shared" si="5"/>
        <v>8</v>
      </c>
      <c r="K20" s="26">
        <v>49</v>
      </c>
      <c r="L20" s="26">
        <v>38</v>
      </c>
      <c r="M20" s="40">
        <v>87</v>
      </c>
      <c r="N20" s="1">
        <v>36</v>
      </c>
      <c r="O20" s="1">
        <v>22</v>
      </c>
      <c r="P20" s="4">
        <f t="shared" si="6"/>
        <v>58</v>
      </c>
      <c r="Q20" s="6">
        <f t="shared" si="7"/>
        <v>0.73469387755102045</v>
      </c>
      <c r="R20" s="6">
        <f t="shared" si="0"/>
        <v>0.57894736842105265</v>
      </c>
      <c r="S20" s="7">
        <f t="shared" si="0"/>
        <v>0.66666666666666663</v>
      </c>
      <c r="T20" s="1">
        <v>6</v>
      </c>
      <c r="U20" s="1">
        <v>14</v>
      </c>
      <c r="V20" s="9">
        <f t="shared" si="8"/>
        <v>20</v>
      </c>
      <c r="W20" s="62">
        <f t="shared" si="9"/>
        <v>0.22988505747126436</v>
      </c>
      <c r="X20" s="1">
        <v>4</v>
      </c>
      <c r="Y20" s="1">
        <v>11</v>
      </c>
      <c r="Z20" s="67">
        <f t="shared" si="10"/>
        <v>15</v>
      </c>
      <c r="AA20" s="72">
        <f t="shared" si="11"/>
        <v>40</v>
      </c>
      <c r="AB20" s="72">
        <f t="shared" si="12"/>
        <v>33</v>
      </c>
      <c r="AC20" s="67">
        <f t="shared" si="13"/>
        <v>73</v>
      </c>
      <c r="AD20" s="6">
        <f t="shared" si="14"/>
        <v>0.81632653061224492</v>
      </c>
      <c r="AE20" s="6">
        <f t="shared" si="2"/>
        <v>0.86842105263157898</v>
      </c>
      <c r="AF20" s="68">
        <f t="shared" si="2"/>
        <v>0.83908045977011492</v>
      </c>
    </row>
    <row r="21" spans="2:32" ht="15.75" thickBot="1" x14ac:dyDescent="0.3">
      <c r="B21" s="76"/>
      <c r="C21" s="86"/>
      <c r="D21" s="30" t="s">
        <v>11</v>
      </c>
      <c r="E21" s="31">
        <v>21</v>
      </c>
      <c r="F21" s="31">
        <v>7</v>
      </c>
      <c r="G21" s="41">
        <v>28</v>
      </c>
      <c r="H21" s="26">
        <f t="shared" si="3"/>
        <v>0</v>
      </c>
      <c r="I21" s="27">
        <f t="shared" si="4"/>
        <v>0</v>
      </c>
      <c r="J21" s="40">
        <f t="shared" si="5"/>
        <v>0</v>
      </c>
      <c r="K21" s="31">
        <v>21</v>
      </c>
      <c r="L21" s="31">
        <v>7</v>
      </c>
      <c r="M21" s="41">
        <v>28</v>
      </c>
      <c r="N21" s="12">
        <v>7</v>
      </c>
      <c r="O21" s="12">
        <v>4</v>
      </c>
      <c r="P21" s="42">
        <f t="shared" si="6"/>
        <v>11</v>
      </c>
      <c r="Q21" s="14">
        <f t="shared" si="7"/>
        <v>0.33333333333333331</v>
      </c>
      <c r="R21" s="14">
        <f t="shared" si="0"/>
        <v>0.5714285714285714</v>
      </c>
      <c r="S21" s="43">
        <f t="shared" si="0"/>
        <v>0.39285714285714285</v>
      </c>
      <c r="T21" s="16">
        <v>8</v>
      </c>
      <c r="U21" s="16">
        <v>1</v>
      </c>
      <c r="V21" s="45">
        <f t="shared" si="8"/>
        <v>9</v>
      </c>
      <c r="W21" s="63">
        <f t="shared" si="9"/>
        <v>0.32142857142857145</v>
      </c>
      <c r="X21" s="1">
        <v>2</v>
      </c>
      <c r="Y21" s="1">
        <v>0</v>
      </c>
      <c r="Z21" s="67">
        <f t="shared" si="10"/>
        <v>2</v>
      </c>
      <c r="AA21" s="72">
        <f t="shared" si="11"/>
        <v>9</v>
      </c>
      <c r="AB21" s="72">
        <f t="shared" si="12"/>
        <v>4</v>
      </c>
      <c r="AC21" s="67">
        <f t="shared" si="13"/>
        <v>13</v>
      </c>
      <c r="AD21" s="6">
        <f t="shared" si="14"/>
        <v>0.42857142857142855</v>
      </c>
      <c r="AE21" s="6">
        <f t="shared" si="2"/>
        <v>0.5714285714285714</v>
      </c>
      <c r="AF21" s="68">
        <f t="shared" si="2"/>
        <v>0.4642857142857143</v>
      </c>
    </row>
    <row r="22" spans="2:32" s="2" customFormat="1" ht="15.75" thickBot="1" x14ac:dyDescent="0.3">
      <c r="B22" s="87" t="s">
        <v>14</v>
      </c>
      <c r="C22" s="87"/>
      <c r="D22" s="87"/>
      <c r="E22" s="32">
        <v>372</v>
      </c>
      <c r="F22" s="32" t="s">
        <v>15</v>
      </c>
      <c r="G22" s="33">
        <v>669</v>
      </c>
      <c r="H22" s="32">
        <f>SUM(H16:H21)</f>
        <v>16</v>
      </c>
      <c r="I22" s="32">
        <f>SUM(I16:I21)</f>
        <v>4</v>
      </c>
      <c r="J22" s="33">
        <f>SUM(J16:J21)</f>
        <v>20</v>
      </c>
      <c r="K22" s="32">
        <f>SUM(K16:K21)</f>
        <v>356</v>
      </c>
      <c r="L22" s="32">
        <f>SUM(L16:L21)</f>
        <v>293</v>
      </c>
      <c r="M22" s="33">
        <f>SUM(K22:L22)</f>
        <v>649</v>
      </c>
      <c r="N22" s="18">
        <f>SUM(N16:N21)</f>
        <v>158</v>
      </c>
      <c r="O22" s="18">
        <f>SUM(O16:O21)</f>
        <v>95</v>
      </c>
      <c r="P22" s="19">
        <f t="shared" si="6"/>
        <v>253</v>
      </c>
      <c r="Q22" s="20">
        <f t="shared" si="7"/>
        <v>0.4438202247191011</v>
      </c>
      <c r="R22" s="21">
        <f t="shared" si="0"/>
        <v>0.32423208191126279</v>
      </c>
      <c r="S22" s="22">
        <f t="shared" si="0"/>
        <v>0.38983050847457629</v>
      </c>
      <c r="T22" s="18">
        <f>SUM(T16:T21)</f>
        <v>88</v>
      </c>
      <c r="U22" s="18">
        <f>SUM(U16:U21)</f>
        <v>94</v>
      </c>
      <c r="V22" s="19">
        <f t="shared" si="8"/>
        <v>182</v>
      </c>
      <c r="W22" s="37">
        <f t="shared" si="9"/>
        <v>0.28043143297380585</v>
      </c>
      <c r="X22" s="69">
        <f>SUM(X16:X21)</f>
        <v>44</v>
      </c>
      <c r="Y22" s="69">
        <f t="shared" ref="Y22:AC22" si="15">SUM(Y16:Y21)</f>
        <v>36</v>
      </c>
      <c r="Z22" s="4">
        <f t="shared" si="15"/>
        <v>80</v>
      </c>
      <c r="AA22" s="72">
        <f t="shared" si="11"/>
        <v>202</v>
      </c>
      <c r="AB22" s="72">
        <f t="shared" si="12"/>
        <v>131</v>
      </c>
      <c r="AC22" s="4">
        <f t="shared" si="15"/>
        <v>333</v>
      </c>
      <c r="AD22" s="70">
        <f t="shared" si="14"/>
        <v>0.56741573033707871</v>
      </c>
      <c r="AE22" s="70">
        <f t="shared" si="2"/>
        <v>0.44709897610921501</v>
      </c>
      <c r="AF22" s="71">
        <f t="shared" si="2"/>
        <v>0.51309707241910629</v>
      </c>
    </row>
    <row r="23" spans="2:32" x14ac:dyDescent="0.25">
      <c r="N23" s="17"/>
      <c r="O23" s="17"/>
      <c r="Q23" s="17"/>
      <c r="T23" s="17"/>
      <c r="U23" s="17"/>
      <c r="V23" s="17"/>
      <c r="W23" s="38"/>
    </row>
    <row r="25" spans="2:32" x14ac:dyDescent="0.25">
      <c r="B25" s="85"/>
      <c r="C25" s="85"/>
      <c r="D25" s="85"/>
      <c r="E25" s="47"/>
      <c r="F25" s="47"/>
      <c r="G25" s="47"/>
      <c r="H25" s="47"/>
      <c r="AB25" s="57" t="s">
        <v>28</v>
      </c>
      <c r="AC25" s="57"/>
    </row>
    <row r="26" spans="2:32" x14ac:dyDescent="0.25">
      <c r="B26" s="85"/>
      <c r="C26" s="85"/>
      <c r="D26" s="85"/>
      <c r="E26" s="47"/>
      <c r="F26" s="47"/>
      <c r="G26" s="47"/>
      <c r="H26" s="47"/>
      <c r="AB26" s="8"/>
      <c r="AC26" s="8"/>
    </row>
    <row r="27" spans="2:32" x14ac:dyDescent="0.25">
      <c r="B27" s="59"/>
      <c r="C27" s="59"/>
      <c r="D27" s="59"/>
      <c r="E27" s="47"/>
      <c r="F27" s="47"/>
      <c r="G27" s="47"/>
      <c r="H27" s="47"/>
      <c r="AB27" s="8"/>
      <c r="AC27" s="8"/>
    </row>
    <row r="28" spans="2:32" x14ac:dyDescent="0.25">
      <c r="B28" s="85"/>
      <c r="C28" s="85"/>
      <c r="D28" s="85"/>
      <c r="E28" s="47"/>
      <c r="F28" s="47"/>
      <c r="G28" s="47"/>
      <c r="H28" s="47"/>
      <c r="AB28" s="8"/>
      <c r="AC28" s="8"/>
    </row>
    <row r="29" spans="2:32" x14ac:dyDescent="0.25">
      <c r="B29" s="84"/>
      <c r="C29" s="84"/>
      <c r="D29" s="84"/>
      <c r="E29" s="47"/>
      <c r="F29" s="47"/>
      <c r="G29" s="47"/>
      <c r="H29" s="47"/>
      <c r="AB29" s="58" t="s">
        <v>29</v>
      </c>
      <c r="AC29" s="58"/>
    </row>
    <row r="30" spans="2:32" x14ac:dyDescent="0.25">
      <c r="B30" s="48"/>
      <c r="C30" s="48"/>
      <c r="D30" s="48"/>
      <c r="E30" s="47"/>
      <c r="F30" s="47"/>
      <c r="G30" s="47"/>
      <c r="H30" s="47"/>
      <c r="AA30" s="91" t="s">
        <v>37</v>
      </c>
      <c r="AB30" s="91"/>
      <c r="AC30" s="91"/>
      <c r="AD30" s="91"/>
      <c r="AE30" s="91"/>
    </row>
    <row r="31" spans="2:32" x14ac:dyDescent="0.25">
      <c r="B31" s="84"/>
      <c r="C31" s="84"/>
      <c r="D31" s="84"/>
      <c r="E31" s="47"/>
      <c r="F31" s="47"/>
      <c r="G31" s="47"/>
      <c r="H31" s="47"/>
    </row>
    <row r="32" spans="2:32" x14ac:dyDescent="0.25">
      <c r="B32" s="48"/>
      <c r="C32" s="48"/>
      <c r="D32" s="48"/>
      <c r="E32" s="47"/>
      <c r="F32" s="47"/>
      <c r="G32" s="47"/>
      <c r="H32" s="47"/>
    </row>
    <row r="33" spans="2:8" x14ac:dyDescent="0.25">
      <c r="B33" s="48"/>
      <c r="C33" s="48"/>
      <c r="D33" s="48"/>
      <c r="E33" s="47"/>
      <c r="F33" s="47"/>
      <c r="G33" s="47"/>
      <c r="H33" s="47"/>
    </row>
    <row r="34" spans="2:8" x14ac:dyDescent="0.25">
      <c r="B34" s="84"/>
      <c r="C34" s="84"/>
      <c r="D34" s="84"/>
      <c r="E34" s="47"/>
      <c r="F34" s="47"/>
      <c r="G34" s="47"/>
      <c r="H34" s="47"/>
    </row>
    <row r="35" spans="2:8" x14ac:dyDescent="0.25">
      <c r="B35" s="46"/>
      <c r="C35" s="49"/>
      <c r="D35" s="50"/>
      <c r="E35" s="47"/>
      <c r="F35" s="47"/>
      <c r="G35" s="47"/>
      <c r="H35" s="47"/>
    </row>
    <row r="36" spans="2:8" x14ac:dyDescent="0.25">
      <c r="B36" s="48"/>
      <c r="C36" s="48"/>
      <c r="D36" s="48"/>
      <c r="E36" s="47"/>
      <c r="F36" s="47"/>
      <c r="G36" s="47"/>
      <c r="H36" s="47"/>
    </row>
  </sheetData>
  <mergeCells count="31">
    <mergeCell ref="X14:Z14"/>
    <mergeCell ref="AA14:AC14"/>
    <mergeCell ref="AD14:AF14"/>
    <mergeCell ref="AA30:AE30"/>
    <mergeCell ref="AB3:AD3"/>
    <mergeCell ref="W14:W15"/>
    <mergeCell ref="B34:D34"/>
    <mergeCell ref="B2:D2"/>
    <mergeCell ref="B4:D4"/>
    <mergeCell ref="B6:D6"/>
    <mergeCell ref="B9:D9"/>
    <mergeCell ref="B25:D25"/>
    <mergeCell ref="B26:D26"/>
    <mergeCell ref="B28:D28"/>
    <mergeCell ref="B29:D29"/>
    <mergeCell ref="B31:D31"/>
    <mergeCell ref="B20:B21"/>
    <mergeCell ref="C20:C21"/>
    <mergeCell ref="B22:D22"/>
    <mergeCell ref="B14:B15"/>
    <mergeCell ref="C14:C15"/>
    <mergeCell ref="D14:D15"/>
    <mergeCell ref="N14:P14"/>
    <mergeCell ref="Q14:S14"/>
    <mergeCell ref="T14:V14"/>
    <mergeCell ref="B16:B17"/>
    <mergeCell ref="B18:B19"/>
    <mergeCell ref="C18:C19"/>
    <mergeCell ref="E14:G14"/>
    <mergeCell ref="I14:J14"/>
    <mergeCell ref="K14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2023-07-06T13:41:07Z</dcterms:modified>
</cp:coreProperties>
</file>